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72" windowWidth="19020" windowHeight="7812"/>
  </bookViews>
  <sheets>
    <sheet name="1055" sheetId="1" r:id="rId1"/>
  </sheets>
  <calcPr calcId="125725"/>
</workbook>
</file>

<file path=xl/calcChain.xml><?xml version="1.0" encoding="utf-8"?>
<calcChain xmlns="http://schemas.openxmlformats.org/spreadsheetml/2006/main">
  <c r="BD46" i="1"/>
  <c r="BD44"/>
  <c r="BD42"/>
  <c r="BD40"/>
  <c r="BD38"/>
  <c r="BD36"/>
  <c r="BD34"/>
  <c r="AX46"/>
  <c r="AX44"/>
  <c r="AX42"/>
  <c r="AX40"/>
  <c r="AX38"/>
  <c r="AX36"/>
  <c r="AX34"/>
  <c r="AT46"/>
  <c r="AT44"/>
  <c r="AT42"/>
  <c r="AT40"/>
  <c r="AT38"/>
  <c r="AT36"/>
  <c r="AT34"/>
  <c r="AN46"/>
  <c r="AN44"/>
  <c r="AN42"/>
  <c r="AN40"/>
  <c r="AN38"/>
  <c r="AN36"/>
  <c r="AN34"/>
  <c r="CC43"/>
  <c r="BY43"/>
  <c r="BT43"/>
  <c r="BP43"/>
  <c r="AW49"/>
  <c r="BD49" l="1"/>
  <c r="AX49"/>
  <c r="AT49"/>
  <c r="AN49"/>
  <c r="AN51" l="1"/>
  <c r="AN54" s="1"/>
</calcChain>
</file>

<file path=xl/sharedStrings.xml><?xml version="1.0" encoding="utf-8"?>
<sst xmlns="http://schemas.openxmlformats.org/spreadsheetml/2006/main" count="93" uniqueCount="78">
  <si>
    <t>itd.idaho.gov</t>
  </si>
  <si>
    <t>Noise Barrier Abatement Checklist</t>
  </si>
  <si>
    <t>Idaho Transportation Department</t>
  </si>
  <si>
    <t>ITD 1055   (Rev. 05-11)</t>
  </si>
  <si>
    <t>Key Number</t>
  </si>
  <si>
    <t>Project Number</t>
  </si>
  <si>
    <t>Project Name</t>
  </si>
  <si>
    <t>Impacted Receptor Number</t>
  </si>
  <si>
    <t>Design Year "Build" dBA Level(s) Without Barrier</t>
  </si>
  <si>
    <t>Yes</t>
  </si>
  <si>
    <t>No</t>
  </si>
  <si>
    <t>Barrier Feasibility</t>
  </si>
  <si>
    <t>1.</t>
  </si>
  <si>
    <t>Can the barrier achieve at least a 5 dBA sound level reduction at the majority of impacted receptors without limiting property or neighborhood access?</t>
  </si>
  <si>
    <t>2.</t>
  </si>
  <si>
    <t>Does the barrier conform to project standards regarding traffic safety, mainenance, and drainage concerns, considering that these issues can often be resolved through use of good design practices?</t>
  </si>
  <si>
    <t>3.</t>
  </si>
  <si>
    <t>Can an effective barrier be constructed considering the existing site characteristics and topography, and without reconfiguring the site or neighborhood (not including minor access modifications)?</t>
  </si>
  <si>
    <r>
      <t xml:space="preserve">If No to </t>
    </r>
    <r>
      <rPr>
        <u/>
        <sz val="10"/>
        <rFont val="Arial"/>
        <family val="2"/>
      </rPr>
      <t>any</t>
    </r>
    <r>
      <rPr>
        <sz val="10"/>
        <rFont val="Arial"/>
      </rPr>
      <t xml:space="preserve"> of the above, the barrier is not feasible - do not continue with this checklist.</t>
    </r>
  </si>
  <si>
    <t>Factors Required for Barrier Reasonability Decisions</t>
  </si>
  <si>
    <r>
      <t xml:space="preserve">If Yes to </t>
    </r>
    <r>
      <rPr>
        <u/>
        <sz val="10"/>
        <rFont val="Arial"/>
        <family val="2"/>
      </rPr>
      <t>all</t>
    </r>
    <r>
      <rPr>
        <sz val="10"/>
        <rFont val="Arial"/>
        <family val="2"/>
      </rPr>
      <t xml:space="preserve"> of the above, the barrier is feasible - complete the following.</t>
    </r>
  </si>
  <si>
    <t>Number of benefitted receptors</t>
  </si>
  <si>
    <t>Estimated barrier cost</t>
  </si>
  <si>
    <t>Closest benefitted receptor to centerline insertion loss</t>
  </si>
  <si>
    <t>Percentage of benefitted property owners who want a traffic noise barrier</t>
  </si>
  <si>
    <t>Percentage of benefitted renters who want a traffic noise barrier</t>
  </si>
  <si>
    <t>$</t>
  </si>
  <si>
    <t>dBA</t>
  </si>
  <si>
    <t>%</t>
  </si>
  <si>
    <t>Optional Barrier Reasonability Factors</t>
  </si>
  <si>
    <r>
      <t>No Single</t>
    </r>
    <r>
      <rPr>
        <sz val="10"/>
        <rFont val="Arial"/>
        <family val="2"/>
      </rPr>
      <t xml:space="preserve"> optional factor can be used to determine reasonableness. The assessment results of the 7 factors below are used to increase the cost per benefitted receptor.</t>
    </r>
  </si>
  <si>
    <t>Development pre-dated highway construction</t>
  </si>
  <si>
    <t>4.</t>
  </si>
  <si>
    <t>5.</t>
  </si>
  <si>
    <t>6.</t>
  </si>
  <si>
    <t>7.</t>
  </si>
  <si>
    <t>Development in place before 1976</t>
  </si>
  <si>
    <t>Type of development*</t>
  </si>
  <si>
    <t>Exposure to higher absolute traffic noise levels</t>
  </si>
  <si>
    <t>Changes between existing and build (design year) conditions</t>
  </si>
  <si>
    <t>Effort of local officals to use noise compatible development</t>
  </si>
  <si>
    <t>Project generated traffic noise is the dominate noise source</t>
  </si>
  <si>
    <t>High</t>
  </si>
  <si>
    <t>Low</t>
  </si>
  <si>
    <r>
      <t xml:space="preserve">Adjusted Cost Per Benefitted Receptor </t>
    </r>
    <r>
      <rPr>
        <sz val="10"/>
        <rFont val="Arial"/>
        <family val="2"/>
      </rPr>
      <t>(Adjusted Value + $24,250)</t>
    </r>
  </si>
  <si>
    <t>*</t>
  </si>
  <si>
    <t>(THY - Total High Yes;  TLY - Total Low Yes;  TLN - Total Low No;  THN - Total High No)</t>
  </si>
  <si>
    <r>
      <rPr>
        <b/>
        <sz val="8"/>
        <rFont val="Arial"/>
        <family val="2"/>
      </rPr>
      <t>Dwelling</t>
    </r>
    <r>
      <rPr>
        <sz val="8"/>
        <rFont val="Arial"/>
        <family val="2"/>
      </rPr>
      <t xml:space="preserve"> - includes residences, condos, apartments, areas of frequent outdoor use associated with quiet and "Cat. A" uses</t>
    </r>
  </si>
  <si>
    <r>
      <rPr>
        <b/>
        <sz val="8"/>
        <rFont val="Arial"/>
        <family val="2"/>
      </rPr>
      <t>School</t>
    </r>
    <r>
      <rPr>
        <sz val="8"/>
        <rFont val="Arial"/>
        <family val="2"/>
      </rPr>
      <t xml:space="preserve"> - includes libraries, churches, hospitals, and outdoor areas associated with infrequent or noisier activities</t>
    </r>
  </si>
  <si>
    <r>
      <rPr>
        <b/>
        <sz val="8"/>
        <rFont val="Arial"/>
        <family val="2"/>
      </rPr>
      <t>Office</t>
    </r>
    <r>
      <rPr>
        <sz val="8"/>
        <rFont val="Arial"/>
        <family val="2"/>
      </rPr>
      <t xml:space="preserve"> - includes low volume commercial uses, and motels/hotels with outdoor accommodations for guests</t>
    </r>
  </si>
  <si>
    <r>
      <rPr>
        <b/>
        <sz val="8"/>
        <rFont val="Arial"/>
        <family val="2"/>
      </rPr>
      <t>Retail</t>
    </r>
    <r>
      <rPr>
        <sz val="8"/>
        <rFont val="Arial"/>
        <family val="2"/>
      </rPr>
      <t xml:space="preserve"> - includes parking lots, industrial uses, shopping centers, convenience stores, highway businesses, etc.</t>
    </r>
  </si>
  <si>
    <t>Totals</t>
  </si>
  <si>
    <t>(HY)</t>
  </si>
  <si>
    <t>(LY)</t>
  </si>
  <si>
    <t>(LN)</t>
  </si>
  <si>
    <t>(HN)</t>
  </si>
  <si>
    <t>&gt;75%</t>
  </si>
  <si>
    <t>Dwelling</t>
  </si>
  <si>
    <t>&gt;10dBA</t>
  </si>
  <si>
    <t>Major</t>
  </si>
  <si>
    <t>Primary</t>
  </si>
  <si>
    <t>25-75%</t>
  </si>
  <si>
    <t>School</t>
  </si>
  <si>
    <t>5-9dBA</t>
  </si>
  <si>
    <t>4-9dBA</t>
  </si>
  <si>
    <t>Moderate</t>
  </si>
  <si>
    <t>10-24%</t>
  </si>
  <si>
    <t>&lt;10%</t>
  </si>
  <si>
    <t>Office</t>
  </si>
  <si>
    <t>Retail</t>
  </si>
  <si>
    <t>3-4dBA</t>
  </si>
  <si>
    <t>&lt;3dBA</t>
  </si>
  <si>
    <t>0-3dBA</t>
  </si>
  <si>
    <t>&lt;0dBA</t>
  </si>
  <si>
    <t>Minor</t>
  </si>
  <si>
    <t>None</t>
  </si>
  <si>
    <t>Secondary</t>
  </si>
  <si>
    <r>
      <t xml:space="preserve">Adjusted Value </t>
    </r>
    <r>
      <rPr>
        <sz val="10"/>
        <rFont val="Arial"/>
        <family val="2"/>
      </rPr>
      <t>[(THY+TLY-TLN-THN)1000]</t>
    </r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</si>
</sst>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&quot;$&quot;#,##0.00"/>
  </numFmts>
  <fonts count="1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8"/>
      <name val="Tahoma"/>
      <family val="2"/>
    </font>
    <font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1" fillId="0" borderId="0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/>
    <xf numFmtId="0" fontId="3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0" fillId="0" borderId="0" xfId="0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8" xfId="0" applyBorder="1" applyProtection="1"/>
    <xf numFmtId="0" fontId="7" fillId="0" borderId="0" xfId="0" applyFont="1" applyAlignment="1" applyProtection="1">
      <alignment horizontal="center"/>
    </xf>
    <xf numFmtId="0" fontId="0" fillId="0" borderId="0" xfId="0" applyProtection="1"/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0" fillId="0" borderId="0" xfId="0" applyBorder="1"/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1" fontId="3" fillId="0" borderId="5" xfId="0" applyNumberFormat="1" applyFont="1" applyBorder="1" applyAlignment="1" applyProtection="1">
      <alignment horizontal="center"/>
    </xf>
    <xf numFmtId="1" fontId="0" fillId="0" borderId="5" xfId="0" applyNumberForma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center" wrapText="1"/>
    </xf>
    <xf numFmtId="0" fontId="5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5" xfId="0" applyFont="1" applyBorder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vertical="top"/>
    </xf>
    <xf numFmtId="49" fontId="0" fillId="0" borderId="0" xfId="0" applyNumberFormat="1" applyAlignment="1">
      <alignment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49" fontId="3" fillId="0" borderId="0" xfId="0" applyNumberFormat="1" applyFont="1"/>
    <xf numFmtId="49" fontId="0" fillId="0" borderId="0" xfId="0" applyNumberFormat="1"/>
    <xf numFmtId="0" fontId="4" fillId="0" borderId="5" xfId="0" applyFont="1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41" fontId="0" fillId="0" borderId="5" xfId="0" applyNumberFormat="1" applyBorder="1" applyProtection="1">
      <protection locked="0"/>
    </xf>
    <xf numFmtId="41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8" fillId="0" borderId="5" xfId="0" applyNumberFormat="1" applyFont="1" applyBorder="1" applyAlignment="1" applyProtection="1">
      <alignment horizontal="center"/>
      <protection locked="0"/>
    </xf>
    <xf numFmtId="1" fontId="3" fillId="0" borderId="7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8" fillId="0" borderId="0" xfId="0" applyNumberFormat="1" applyFon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8" fillId="0" borderId="5" xfId="0" applyNumberFormat="1" applyFont="1" applyBorder="1" applyAlignment="1" applyProtection="1">
      <alignment horizontal="center"/>
      <protection locked="0"/>
    </xf>
    <xf numFmtId="0" fontId="8" fillId="0" borderId="5" xfId="0" applyFont="1" applyBorder="1" applyProtection="1">
      <protection locked="0"/>
    </xf>
    <xf numFmtId="0" fontId="5" fillId="0" borderId="2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" fontId="10" fillId="0" borderId="0" xfId="0" applyNumberFormat="1" applyFont="1" applyBorder="1" applyAlignment="1" applyProtection="1">
      <alignment horizontal="center" vertical="top"/>
    </xf>
    <xf numFmtId="1" fontId="1" fillId="0" borderId="0" xfId="0" applyNumberFormat="1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8" fillId="0" borderId="0" xfId="0" applyNumberFormat="1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 vertical="top"/>
    </xf>
    <xf numFmtId="1" fontId="1" fillId="0" borderId="0" xfId="0" applyNumberFormat="1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vertical="top"/>
    </xf>
    <xf numFmtId="0" fontId="0" fillId="0" borderId="0" xfId="0" applyNumberFormat="1" applyProtection="1"/>
    <xf numFmtId="0" fontId="8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" fontId="3" fillId="0" borderId="0" xfId="0" applyNumberFormat="1" applyFont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8" fillId="0" borderId="5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left" vertical="top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23445</xdr:colOff>
      <xdr:row>1</xdr:row>
      <xdr:rowOff>17583</xdr:rowOff>
    </xdr:from>
    <xdr:to>
      <xdr:col>4</xdr:col>
      <xdr:colOff>81634</xdr:colOff>
      <xdr:row>4</xdr:row>
      <xdr:rowOff>13426</xdr:rowOff>
    </xdr:to>
    <xdr:pic>
      <xdr:nvPicPr>
        <xdr:cNvPr id="1025" name="Picture 1" descr="ITD_officialLogo_B&amp;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3" y="73001"/>
          <a:ext cx="411480" cy="4114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CF59"/>
  <sheetViews>
    <sheetView showGridLines="0" showRowColHeaders="0" tabSelected="1" zoomScale="110" zoomScaleNormal="110" workbookViewId="0">
      <selection activeCell="B7" sqref="B7:G7"/>
    </sheetView>
  </sheetViews>
  <sheetFormatPr defaultRowHeight="13.2"/>
  <cols>
    <col min="1" max="1" width="0.77734375" customWidth="1"/>
    <col min="2" max="33" width="1.6640625" customWidth="1"/>
    <col min="34" max="35" width="1.6640625" style="2" customWidth="1"/>
    <col min="36" max="65" width="1.6640625" customWidth="1"/>
    <col min="68" max="83" width="1.77734375" hidden="1" customWidth="1"/>
    <col min="84" max="84" width="1.77734375" customWidth="1"/>
  </cols>
  <sheetData>
    <row r="1" spans="2:63" ht="4.2" customHeight="1"/>
    <row r="2" spans="2:63" ht="9.6" customHeight="1">
      <c r="B2" s="52"/>
      <c r="C2" s="52"/>
      <c r="D2" s="52"/>
      <c r="E2" s="52"/>
      <c r="F2" s="52"/>
      <c r="G2" s="52"/>
      <c r="H2" s="52"/>
      <c r="I2" s="52"/>
      <c r="J2" s="52"/>
      <c r="K2" s="51" t="s">
        <v>1</v>
      </c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2" t="s">
        <v>3</v>
      </c>
      <c r="BB2" s="52"/>
      <c r="BC2" s="52"/>
      <c r="BD2" s="52"/>
      <c r="BE2" s="52"/>
      <c r="BF2" s="52"/>
      <c r="BG2" s="52"/>
      <c r="BH2" s="52"/>
      <c r="BI2" s="52"/>
      <c r="BJ2" s="52"/>
      <c r="BK2" s="5"/>
    </row>
    <row r="3" spans="2:63" ht="11.25" customHeight="1">
      <c r="B3" s="52"/>
      <c r="C3" s="52"/>
      <c r="D3" s="52"/>
      <c r="E3" s="52"/>
      <c r="F3" s="52"/>
      <c r="G3" s="52"/>
      <c r="H3" s="52"/>
      <c r="I3" s="52"/>
      <c r="J3" s="52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2" t="s">
        <v>0</v>
      </c>
      <c r="BB3" s="52"/>
      <c r="BC3" s="52"/>
      <c r="BD3" s="52"/>
      <c r="BE3" s="52"/>
      <c r="BF3" s="52"/>
      <c r="BG3" s="52"/>
      <c r="BH3" s="52"/>
      <c r="BI3" s="52"/>
      <c r="BJ3" s="52"/>
      <c r="BK3" s="1"/>
    </row>
    <row r="4" spans="2:63" ht="12" customHeight="1">
      <c r="K4" s="44" t="s">
        <v>2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8"/>
    </row>
    <row r="5" spans="2:63" ht="7.2" customHeight="1">
      <c r="BK5" s="6"/>
    </row>
    <row r="6" spans="2:63" s="3" customFormat="1" ht="10.199999999999999">
      <c r="B6" s="56" t="s">
        <v>4</v>
      </c>
      <c r="C6" s="57"/>
      <c r="D6" s="57"/>
      <c r="E6" s="57"/>
      <c r="F6" s="57"/>
      <c r="G6" s="58"/>
      <c r="H6" s="56" t="s">
        <v>5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8"/>
      <c r="AC6" s="56" t="s">
        <v>6</v>
      </c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8"/>
      <c r="BK6" s="7"/>
    </row>
    <row r="7" spans="2:63" ht="18" customHeight="1">
      <c r="B7" s="59"/>
      <c r="C7" s="60"/>
      <c r="D7" s="60"/>
      <c r="E7" s="60"/>
      <c r="F7" s="60"/>
      <c r="G7" s="61"/>
      <c r="H7" s="59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  <c r="AC7" s="59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1"/>
      <c r="BK7" s="6"/>
    </row>
    <row r="8" spans="2:63" s="3" customFormat="1" ht="10.199999999999999">
      <c r="B8" s="56" t="s">
        <v>7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8"/>
      <c r="AC8" s="56" t="s">
        <v>8</v>
      </c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8"/>
      <c r="BK8" s="7"/>
    </row>
    <row r="9" spans="2:63" ht="18" customHeight="1"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1"/>
      <c r="AC9" s="59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1"/>
    </row>
    <row r="10" spans="2:63" ht="12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</row>
    <row r="11" spans="2:63">
      <c r="B11" s="62" t="s">
        <v>11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</row>
    <row r="12" spans="2:63" ht="14.4" customHeight="1"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D12" s="74" t="s">
        <v>9</v>
      </c>
      <c r="BE12" s="74"/>
      <c r="BF12" s="74"/>
      <c r="BG12" s="9"/>
      <c r="BH12" s="74" t="s">
        <v>10</v>
      </c>
      <c r="BI12" s="74"/>
      <c r="BJ12" s="74"/>
    </row>
    <row r="13" spans="2:63" ht="25.8" customHeight="1">
      <c r="B13" s="64" t="s">
        <v>12</v>
      </c>
      <c r="C13" s="65"/>
      <c r="D13" s="66" t="s">
        <v>13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D13" s="69"/>
      <c r="BE13" s="69"/>
      <c r="BF13" s="69"/>
      <c r="BG13" s="22"/>
      <c r="BH13" s="69"/>
      <c r="BI13" s="69"/>
      <c r="BJ13" s="69"/>
    </row>
    <row r="14" spans="2:63" ht="6.6" customHeight="1">
      <c r="B14" s="64"/>
      <c r="C14" s="65"/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D14" s="68"/>
      <c r="BE14" s="68"/>
      <c r="BF14" s="68"/>
      <c r="BG14" s="22"/>
      <c r="BH14" s="68"/>
      <c r="BI14" s="68"/>
      <c r="BJ14" s="68"/>
    </row>
    <row r="15" spans="2:63" ht="25.8" customHeight="1">
      <c r="B15" s="64" t="s">
        <v>14</v>
      </c>
      <c r="C15" s="65"/>
      <c r="D15" s="66" t="s">
        <v>15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D15" s="69"/>
      <c r="BE15" s="69"/>
      <c r="BF15" s="69"/>
      <c r="BG15" s="22"/>
      <c r="BH15" s="69"/>
      <c r="BI15" s="69"/>
      <c r="BJ15" s="69"/>
    </row>
    <row r="16" spans="2:63" ht="6.6" customHeight="1">
      <c r="B16" s="64"/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D16" s="68"/>
      <c r="BE16" s="68"/>
      <c r="BF16" s="68"/>
      <c r="BG16" s="22"/>
      <c r="BH16" s="68"/>
      <c r="BI16" s="68"/>
      <c r="BJ16" s="68"/>
    </row>
    <row r="17" spans="2:67" ht="25.8" customHeight="1">
      <c r="B17" s="64" t="s">
        <v>16</v>
      </c>
      <c r="C17" s="65"/>
      <c r="D17" s="66" t="s">
        <v>17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D17" s="69"/>
      <c r="BE17" s="69"/>
      <c r="BF17" s="69"/>
      <c r="BG17" s="22"/>
      <c r="BH17" s="69"/>
      <c r="BI17" s="69"/>
      <c r="BJ17" s="69"/>
    </row>
    <row r="18" spans="2:67" ht="4.8" customHeight="1"/>
    <row r="19" spans="2:67" ht="17.399999999999999" customHeight="1">
      <c r="B19" s="63" t="s">
        <v>18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</row>
    <row r="20" spans="2:67" ht="15.6" customHeight="1">
      <c r="B20" s="63" t="s">
        <v>20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</row>
    <row r="21" spans="2:67" ht="12" customHeight="1"/>
    <row r="22" spans="2:67">
      <c r="B22" s="72" t="s">
        <v>19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</row>
    <row r="23" spans="2:67" ht="19.2" customHeight="1">
      <c r="B23" s="63" t="s">
        <v>21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Q23" s="6"/>
      <c r="AR23" s="60"/>
      <c r="AS23" s="60"/>
      <c r="AT23" s="60"/>
      <c r="AU23" s="60"/>
      <c r="AV23" s="60"/>
    </row>
    <row r="24" spans="2:67" ht="16.2" customHeight="1">
      <c r="B24" s="63" t="s">
        <v>22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P24" s="12" t="s">
        <v>26</v>
      </c>
      <c r="AQ24" s="75"/>
      <c r="AR24" s="76"/>
      <c r="AS24" s="76"/>
      <c r="AT24" s="76"/>
      <c r="AU24" s="76"/>
      <c r="AV24" s="76"/>
    </row>
    <row r="25" spans="2:67" ht="16.2" customHeight="1">
      <c r="B25" s="63" t="s">
        <v>23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78" t="s">
        <v>27</v>
      </c>
      <c r="AP25" s="78"/>
      <c r="AQ25" s="78"/>
      <c r="AR25" s="77"/>
      <c r="AS25" s="77"/>
      <c r="AT25" s="77"/>
      <c r="AU25" s="77"/>
      <c r="AV25" s="77"/>
    </row>
    <row r="26" spans="2:67" ht="16.2" customHeight="1">
      <c r="B26" s="63" t="s">
        <v>24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P26" s="78" t="s">
        <v>28</v>
      </c>
      <c r="AQ26" s="78"/>
      <c r="AR26" s="77"/>
      <c r="AS26" s="77"/>
      <c r="AT26" s="77"/>
      <c r="AU26" s="77"/>
      <c r="AV26" s="77"/>
    </row>
    <row r="27" spans="2:67" ht="16.2" customHeight="1">
      <c r="B27" s="63" t="s">
        <v>25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P27" s="78" t="s">
        <v>28</v>
      </c>
      <c r="AQ27" s="78"/>
      <c r="AR27" s="77"/>
      <c r="AS27" s="77"/>
      <c r="AT27" s="77"/>
      <c r="AU27" s="77"/>
      <c r="AV27" s="77"/>
    </row>
    <row r="28" spans="2:67" ht="11.4" customHeight="1"/>
    <row r="29" spans="2:67">
      <c r="B29" s="72" t="s">
        <v>29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</row>
    <row r="30" spans="2:67" ht="27" customHeight="1">
      <c r="B30" s="73" t="s">
        <v>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</row>
    <row r="31" spans="2:67">
      <c r="AJ31" s="42" t="s">
        <v>9</v>
      </c>
      <c r="AK31" s="42"/>
      <c r="AL31" s="42"/>
      <c r="AM31" s="42"/>
      <c r="AN31" s="42"/>
      <c r="AO31" s="42"/>
      <c r="AP31" s="42"/>
      <c r="AQ31" s="42"/>
      <c r="AR31" s="42"/>
      <c r="AS31" s="42"/>
      <c r="AT31" s="47"/>
      <c r="AU31" s="47"/>
      <c r="AV31" s="25"/>
      <c r="AW31" s="15"/>
      <c r="AX31" s="41"/>
      <c r="AY31" s="41"/>
      <c r="AZ31" s="42" t="s">
        <v>10</v>
      </c>
      <c r="BA31" s="42"/>
      <c r="BB31" s="42"/>
      <c r="BC31" s="42"/>
      <c r="BD31" s="42"/>
      <c r="BE31" s="42"/>
      <c r="BF31" s="42"/>
      <c r="BG31" s="42"/>
      <c r="BH31" s="42"/>
      <c r="BI31" s="42"/>
      <c r="BJ31" s="25"/>
    </row>
    <row r="32" spans="2:67" ht="12" customHeight="1">
      <c r="AJ32" s="40" t="s">
        <v>42</v>
      </c>
      <c r="AK32" s="40"/>
      <c r="AL32" s="40"/>
      <c r="AM32" s="40"/>
      <c r="AN32" s="96"/>
      <c r="AO32" s="96"/>
      <c r="AP32" s="40" t="s">
        <v>43</v>
      </c>
      <c r="AQ32" s="40"/>
      <c r="AR32" s="40"/>
      <c r="AS32" s="40"/>
      <c r="AT32" s="100"/>
      <c r="AU32" s="100"/>
      <c r="AV32" s="101"/>
      <c r="AW32" s="28"/>
      <c r="AX32" s="102"/>
      <c r="AY32" s="102"/>
      <c r="AZ32" s="40" t="s">
        <v>43</v>
      </c>
      <c r="BA32" s="40"/>
      <c r="BB32" s="40"/>
      <c r="BC32" s="40"/>
      <c r="BD32" s="96"/>
      <c r="BE32" s="96"/>
      <c r="BF32" s="40" t="s">
        <v>42</v>
      </c>
      <c r="BG32" s="40"/>
      <c r="BH32" s="40"/>
      <c r="BI32" s="40"/>
      <c r="BJ32" s="112"/>
      <c r="BK32" s="30"/>
      <c r="BL32" s="30"/>
      <c r="BM32" s="30"/>
      <c r="BN32" s="30"/>
      <c r="BO32" s="30"/>
    </row>
    <row r="33" spans="2:83" ht="3" customHeight="1">
      <c r="AJ33" s="43"/>
      <c r="AK33" s="43"/>
      <c r="AL33" s="43"/>
      <c r="AM33" s="43"/>
      <c r="AN33" s="97"/>
      <c r="AO33" s="97"/>
      <c r="AP33" s="50"/>
      <c r="AQ33" s="50"/>
      <c r="AR33" s="50"/>
      <c r="AS33" s="50"/>
      <c r="AT33" s="97"/>
      <c r="AU33" s="97"/>
      <c r="AV33" s="26"/>
      <c r="AW33" s="28"/>
      <c r="AX33" s="103"/>
      <c r="AY33" s="103"/>
      <c r="AZ33" s="43"/>
      <c r="BA33" s="43"/>
      <c r="BB33" s="43"/>
      <c r="BC33" s="43"/>
      <c r="BD33" s="97"/>
      <c r="BE33" s="97"/>
      <c r="BF33" s="16"/>
      <c r="BG33" s="2"/>
      <c r="BH33" s="8"/>
      <c r="BI33" s="8"/>
      <c r="BJ33" s="113"/>
      <c r="BK33" s="30"/>
      <c r="BL33" s="30"/>
      <c r="BM33" s="30"/>
      <c r="BN33" s="30"/>
      <c r="BO33" s="30"/>
    </row>
    <row r="34" spans="2:83" ht="16.8" customHeight="1">
      <c r="B34" s="70" t="s">
        <v>12</v>
      </c>
      <c r="C34" s="71"/>
      <c r="D34" s="10" t="s">
        <v>31</v>
      </c>
      <c r="AJ34" s="94" t="b">
        <v>0</v>
      </c>
      <c r="AK34" s="94"/>
      <c r="AL34" s="94"/>
      <c r="AM34" s="94"/>
      <c r="AN34" s="92">
        <f>IF(AJ34=TRUE,"5",0)</f>
        <v>0</v>
      </c>
      <c r="AO34" s="92"/>
      <c r="AP34" s="117" t="b">
        <v>0</v>
      </c>
      <c r="AQ34" s="117"/>
      <c r="AR34" s="117"/>
      <c r="AS34" s="117"/>
      <c r="AT34" s="92">
        <f>IF(AP34=TRUE,"3",0)</f>
        <v>0</v>
      </c>
      <c r="AU34" s="92"/>
      <c r="AV34" s="93"/>
      <c r="AW34" s="27"/>
      <c r="AX34" s="104">
        <f>IF(AZ34=TRUE,"0",0)</f>
        <v>0</v>
      </c>
      <c r="AY34" s="104"/>
      <c r="AZ34" s="85" t="b">
        <v>0</v>
      </c>
      <c r="BA34" s="85"/>
      <c r="BB34" s="85"/>
      <c r="BC34" s="85"/>
      <c r="BD34" s="111">
        <f>IF(BF34=TRUE,"-3",0)</f>
        <v>0</v>
      </c>
      <c r="BE34" s="111"/>
      <c r="BF34" s="85" t="b">
        <v>0</v>
      </c>
      <c r="BG34" s="85"/>
      <c r="BH34" s="85"/>
      <c r="BI34" s="85"/>
      <c r="BJ34" s="114"/>
      <c r="BK34" s="30"/>
      <c r="BL34" s="30"/>
      <c r="BM34" s="30"/>
      <c r="BN34" s="30"/>
      <c r="BO34" s="30"/>
      <c r="BP34" s="53"/>
      <c r="BQ34" s="53"/>
      <c r="BR34" s="53"/>
      <c r="BS34" s="29"/>
      <c r="BT34" s="54"/>
      <c r="BU34" s="54"/>
      <c r="BV34" s="54"/>
      <c r="BW34" s="30"/>
      <c r="BX34" s="28"/>
      <c r="BY34" s="53"/>
      <c r="BZ34" s="53"/>
      <c r="CA34" s="53"/>
      <c r="CB34" s="30"/>
      <c r="CC34" s="53"/>
      <c r="CD34" s="53"/>
      <c r="CE34" s="53"/>
    </row>
    <row r="35" spans="2:83" s="3" customFormat="1" ht="13.2" customHeight="1">
      <c r="B35" s="17"/>
      <c r="C35" s="17"/>
      <c r="AH35" s="4"/>
      <c r="AI35" s="4"/>
      <c r="AJ35" s="39" t="s">
        <v>56</v>
      </c>
      <c r="AK35" s="39"/>
      <c r="AL35" s="39"/>
      <c r="AM35" s="39"/>
      <c r="AN35" s="92"/>
      <c r="AO35" s="92"/>
      <c r="AP35" s="46" t="s">
        <v>61</v>
      </c>
      <c r="AQ35" s="46"/>
      <c r="AR35" s="46"/>
      <c r="AS35" s="46"/>
      <c r="AT35" s="92"/>
      <c r="AU35" s="92"/>
      <c r="AV35" s="105"/>
      <c r="AW35" s="106"/>
      <c r="AX35" s="104"/>
      <c r="AY35" s="104"/>
      <c r="AZ35" s="39" t="s">
        <v>66</v>
      </c>
      <c r="BA35" s="39"/>
      <c r="BB35" s="39"/>
      <c r="BC35" s="39"/>
      <c r="BD35" s="111"/>
      <c r="BE35" s="111"/>
      <c r="BF35" s="39" t="s">
        <v>67</v>
      </c>
      <c r="BG35" s="39"/>
      <c r="BH35" s="39"/>
      <c r="BI35" s="39"/>
      <c r="BJ35" s="105"/>
      <c r="BK35" s="115"/>
      <c r="BL35" s="115"/>
      <c r="BM35" s="115"/>
      <c r="BN35" s="115"/>
      <c r="BO35" s="115"/>
      <c r="BP35" s="55" t="s">
        <v>52</v>
      </c>
      <c r="BQ35" s="55"/>
      <c r="BR35" s="55"/>
      <c r="BS35" s="29"/>
      <c r="BT35" s="55" t="s">
        <v>53</v>
      </c>
      <c r="BU35" s="55"/>
      <c r="BV35" s="55"/>
      <c r="BW35" s="30"/>
      <c r="BX35" s="28"/>
      <c r="BY35" s="55" t="s">
        <v>54</v>
      </c>
      <c r="BZ35" s="55"/>
      <c r="CA35" s="55"/>
      <c r="CB35" s="30"/>
      <c r="CC35" s="55" t="s">
        <v>55</v>
      </c>
      <c r="CD35" s="55"/>
      <c r="CE35" s="55"/>
    </row>
    <row r="36" spans="2:83" ht="16.2" customHeight="1">
      <c r="B36" s="70" t="s">
        <v>14</v>
      </c>
      <c r="C36" s="71"/>
      <c r="D36" s="10" t="s">
        <v>36</v>
      </c>
      <c r="AJ36" s="85" t="b">
        <v>0</v>
      </c>
      <c r="AK36" s="85"/>
      <c r="AL36" s="85"/>
      <c r="AM36" s="85"/>
      <c r="AN36" s="92">
        <f>IF(AJ36=TRUE,"4",0)</f>
        <v>0</v>
      </c>
      <c r="AO36" s="92"/>
      <c r="AP36" s="95" t="b">
        <v>0</v>
      </c>
      <c r="AQ36" s="95"/>
      <c r="AR36" s="95"/>
      <c r="AS36" s="95"/>
      <c r="AT36" s="92">
        <f>IF(AP36=TRUE,"2",0)</f>
        <v>0</v>
      </c>
      <c r="AU36" s="92"/>
      <c r="AV36" s="93"/>
      <c r="AW36" s="27"/>
      <c r="AX36" s="104">
        <f>IF(AZ36=TRUE,"0",0)</f>
        <v>0</v>
      </c>
      <c r="AY36" s="104"/>
      <c r="AZ36" s="85" t="b">
        <v>0</v>
      </c>
      <c r="BA36" s="85"/>
      <c r="BB36" s="85"/>
      <c r="BC36" s="85"/>
      <c r="BD36" s="111">
        <f>IF(BF36=TRUE,"-2",0)</f>
        <v>0</v>
      </c>
      <c r="BE36" s="111"/>
      <c r="BF36" s="85" t="b">
        <v>0</v>
      </c>
      <c r="BG36" s="85"/>
      <c r="BH36" s="85"/>
      <c r="BI36" s="85"/>
      <c r="BJ36" s="114"/>
      <c r="BK36" s="30"/>
      <c r="BL36" s="30"/>
      <c r="BM36" s="30"/>
      <c r="BN36" s="30"/>
      <c r="BO36" s="30"/>
      <c r="BP36" s="48">
        <v>5</v>
      </c>
      <c r="BQ36" s="49"/>
      <c r="BR36" s="49"/>
      <c r="BS36" s="26"/>
      <c r="BT36" s="48">
        <v>3</v>
      </c>
      <c r="BU36" s="49"/>
      <c r="BV36" s="49"/>
      <c r="BW36" s="26"/>
      <c r="BX36" s="27"/>
      <c r="BY36" s="48">
        <v>0</v>
      </c>
      <c r="BZ36" s="48"/>
      <c r="CA36" s="48"/>
      <c r="CB36" s="30"/>
      <c r="CC36" s="48">
        <v>-3</v>
      </c>
      <c r="CD36" s="48"/>
      <c r="CE36" s="48"/>
    </row>
    <row r="37" spans="2:83" s="19" customFormat="1" ht="13.2" customHeight="1">
      <c r="B37" s="18"/>
      <c r="C37" s="18"/>
      <c r="AJ37" s="39" t="s">
        <v>56</v>
      </c>
      <c r="AK37" s="39"/>
      <c r="AL37" s="39"/>
      <c r="AM37" s="39"/>
      <c r="AN37" s="92"/>
      <c r="AO37" s="92"/>
      <c r="AP37" s="39" t="s">
        <v>61</v>
      </c>
      <c r="AQ37" s="39"/>
      <c r="AR37" s="39"/>
      <c r="AS37" s="39"/>
      <c r="AT37" s="92"/>
      <c r="AU37" s="92"/>
      <c r="AV37" s="105"/>
      <c r="AW37" s="107"/>
      <c r="AX37" s="104"/>
      <c r="AY37" s="104"/>
      <c r="AZ37" s="39" t="s">
        <v>66</v>
      </c>
      <c r="BA37" s="39"/>
      <c r="BB37" s="39"/>
      <c r="BC37" s="39"/>
      <c r="BD37" s="111"/>
      <c r="BE37" s="111"/>
      <c r="BF37" s="39" t="s">
        <v>67</v>
      </c>
      <c r="BG37" s="39"/>
      <c r="BH37" s="39"/>
      <c r="BI37" s="39"/>
      <c r="BJ37" s="105"/>
      <c r="BK37" s="116"/>
      <c r="BL37" s="116"/>
      <c r="BM37" s="116"/>
      <c r="BN37" s="116"/>
      <c r="BO37" s="116"/>
      <c r="BP37" s="48">
        <v>4</v>
      </c>
      <c r="BQ37" s="49"/>
      <c r="BR37" s="49"/>
      <c r="BS37" s="30"/>
      <c r="BT37" s="48">
        <v>2</v>
      </c>
      <c r="BU37" s="49"/>
      <c r="BV37" s="49"/>
      <c r="BW37" s="30"/>
      <c r="BX37" s="28"/>
      <c r="BY37" s="48">
        <v>0</v>
      </c>
      <c r="BZ37" s="48"/>
      <c r="CA37" s="48"/>
      <c r="CB37" s="30"/>
      <c r="CC37" s="48">
        <v>-2</v>
      </c>
      <c r="CD37" s="48"/>
      <c r="CE37" s="48"/>
    </row>
    <row r="38" spans="2:83" ht="16.8" customHeight="1">
      <c r="B38" s="70" t="s">
        <v>16</v>
      </c>
      <c r="C38" s="71"/>
      <c r="D38" s="10" t="s">
        <v>37</v>
      </c>
      <c r="AJ38" s="85" t="b">
        <v>0</v>
      </c>
      <c r="AK38" s="85"/>
      <c r="AL38" s="85"/>
      <c r="AM38" s="85"/>
      <c r="AN38" s="92">
        <f>IF(AJ38=TRUE,"4",0)</f>
        <v>0</v>
      </c>
      <c r="AO38" s="92"/>
      <c r="AP38" s="95" t="b">
        <v>0</v>
      </c>
      <c r="AQ38" s="95"/>
      <c r="AR38" s="95"/>
      <c r="AS38" s="95"/>
      <c r="AT38" s="92">
        <f>IF(AP38=TRUE,"2",0)</f>
        <v>0</v>
      </c>
      <c r="AU38" s="92"/>
      <c r="AV38" s="93"/>
      <c r="AW38" s="27"/>
      <c r="AX38" s="104">
        <f>IF(AZ38=TRUE,"-4",0)</f>
        <v>0</v>
      </c>
      <c r="AY38" s="104"/>
      <c r="AZ38" s="85" t="b">
        <v>0</v>
      </c>
      <c r="BA38" s="85"/>
      <c r="BB38" s="85"/>
      <c r="BC38" s="85"/>
      <c r="BD38" s="111">
        <f>IF(BF38=TRUE,"-5",0)</f>
        <v>0</v>
      </c>
      <c r="BE38" s="111"/>
      <c r="BF38" s="85" t="b">
        <v>0</v>
      </c>
      <c r="BG38" s="85"/>
      <c r="BH38" s="85"/>
      <c r="BI38" s="85"/>
      <c r="BJ38" s="114"/>
      <c r="BK38" s="30"/>
      <c r="BL38" s="30"/>
      <c r="BM38" s="30"/>
      <c r="BN38" s="30"/>
      <c r="BO38" s="30"/>
      <c r="BP38" s="48">
        <v>4</v>
      </c>
      <c r="BQ38" s="49"/>
      <c r="BR38" s="49"/>
      <c r="BS38" s="30"/>
      <c r="BT38" s="48">
        <v>2</v>
      </c>
      <c r="BU38" s="49"/>
      <c r="BV38" s="49"/>
      <c r="BW38" s="30"/>
      <c r="BX38" s="28"/>
      <c r="BY38" s="48">
        <v>-4</v>
      </c>
      <c r="BZ38" s="48"/>
      <c r="CA38" s="48"/>
      <c r="CB38" s="30"/>
      <c r="CC38" s="48">
        <v>-5</v>
      </c>
      <c r="CD38" s="48"/>
      <c r="CE38" s="48"/>
    </row>
    <row r="39" spans="2:83" s="19" customFormat="1" ht="13.2" customHeight="1">
      <c r="B39" s="18"/>
      <c r="C39" s="18"/>
      <c r="AJ39" s="39" t="s">
        <v>57</v>
      </c>
      <c r="AK39" s="39"/>
      <c r="AL39" s="39"/>
      <c r="AM39" s="39"/>
      <c r="AN39" s="92"/>
      <c r="AO39" s="92"/>
      <c r="AP39" s="45" t="s">
        <v>62</v>
      </c>
      <c r="AQ39" s="45"/>
      <c r="AR39" s="45"/>
      <c r="AS39" s="45"/>
      <c r="AT39" s="92"/>
      <c r="AU39" s="92"/>
      <c r="AV39" s="105"/>
      <c r="AW39" s="107"/>
      <c r="AX39" s="104"/>
      <c r="AY39" s="104"/>
      <c r="AZ39" s="39" t="s">
        <v>68</v>
      </c>
      <c r="BA39" s="39"/>
      <c r="BB39" s="39"/>
      <c r="BC39" s="39"/>
      <c r="BD39" s="111"/>
      <c r="BE39" s="111"/>
      <c r="BF39" s="39" t="s">
        <v>69</v>
      </c>
      <c r="BG39" s="39"/>
      <c r="BH39" s="39"/>
      <c r="BI39" s="39"/>
      <c r="BJ39" s="105"/>
      <c r="BK39" s="116"/>
      <c r="BL39" s="116"/>
      <c r="BM39" s="116"/>
      <c r="BN39" s="116"/>
      <c r="BO39" s="116"/>
      <c r="BP39" s="48">
        <v>2</v>
      </c>
      <c r="BQ39" s="49"/>
      <c r="BR39" s="49"/>
      <c r="BS39" s="30"/>
      <c r="BT39" s="48">
        <v>1</v>
      </c>
      <c r="BU39" s="49"/>
      <c r="BV39" s="49"/>
      <c r="BW39" s="30"/>
      <c r="BX39" s="28"/>
      <c r="BY39" s="48">
        <v>0</v>
      </c>
      <c r="BZ39" s="48"/>
      <c r="CA39" s="48"/>
      <c r="CB39" s="30"/>
      <c r="CC39" s="48">
        <v>-2</v>
      </c>
      <c r="CD39" s="48"/>
      <c r="CE39" s="48"/>
    </row>
    <row r="40" spans="2:83" ht="16.8" customHeight="1">
      <c r="B40" s="70" t="s">
        <v>32</v>
      </c>
      <c r="C40" s="71"/>
      <c r="D40" s="10" t="s">
        <v>38</v>
      </c>
      <c r="AJ40" s="85" t="b">
        <v>0</v>
      </c>
      <c r="AK40" s="85"/>
      <c r="AL40" s="85"/>
      <c r="AM40" s="85"/>
      <c r="AN40" s="92">
        <f>IF(AJ40=TRUE,"2",0)</f>
        <v>0</v>
      </c>
      <c r="AO40" s="92"/>
      <c r="AP40" s="95" t="b">
        <v>0</v>
      </c>
      <c r="AQ40" s="95"/>
      <c r="AR40" s="95"/>
      <c r="AS40" s="95"/>
      <c r="AT40" s="92">
        <f>IF(AP40=TRUE,"1",0)</f>
        <v>0</v>
      </c>
      <c r="AU40" s="92"/>
      <c r="AV40" s="93"/>
      <c r="AW40" s="27"/>
      <c r="AX40" s="104">
        <f>IF(AZ40=TRUE,"0",0)</f>
        <v>0</v>
      </c>
      <c r="AY40" s="104"/>
      <c r="AZ40" s="85" t="b">
        <v>0</v>
      </c>
      <c r="BA40" s="85"/>
      <c r="BB40" s="85"/>
      <c r="BC40" s="85"/>
      <c r="BD40" s="111">
        <f>IF(BF40=TRUE,"-2",0)</f>
        <v>0</v>
      </c>
      <c r="BE40" s="111"/>
      <c r="BF40" s="85" t="b">
        <v>0</v>
      </c>
      <c r="BG40" s="85"/>
      <c r="BH40" s="85"/>
      <c r="BI40" s="85"/>
      <c r="BJ40" s="114"/>
      <c r="BK40" s="30"/>
      <c r="BL40" s="30"/>
      <c r="BM40" s="30"/>
      <c r="BN40" s="30"/>
      <c r="BO40" s="30"/>
      <c r="BP40" s="48">
        <v>2</v>
      </c>
      <c r="BQ40" s="49"/>
      <c r="BR40" s="49"/>
      <c r="BS40" s="30"/>
      <c r="BT40" s="48">
        <v>1</v>
      </c>
      <c r="BU40" s="49"/>
      <c r="BV40" s="49"/>
      <c r="BW40" s="30"/>
      <c r="BX40" s="28"/>
      <c r="BY40" s="48">
        <v>0</v>
      </c>
      <c r="BZ40" s="48"/>
      <c r="CA40" s="48"/>
      <c r="CB40" s="30"/>
      <c r="CC40" s="48">
        <v>-2</v>
      </c>
      <c r="CD40" s="48"/>
      <c r="CE40" s="48"/>
    </row>
    <row r="41" spans="2:83" s="19" customFormat="1" ht="13.2" customHeight="1">
      <c r="B41" s="18"/>
      <c r="C41" s="18"/>
      <c r="AJ41" s="39" t="s">
        <v>58</v>
      </c>
      <c r="AK41" s="39"/>
      <c r="AL41" s="39"/>
      <c r="AM41" s="39"/>
      <c r="AN41" s="92"/>
      <c r="AO41" s="92"/>
      <c r="AP41" s="45" t="s">
        <v>63</v>
      </c>
      <c r="AQ41" s="45"/>
      <c r="AR41" s="45"/>
      <c r="AS41" s="45"/>
      <c r="AT41" s="92"/>
      <c r="AU41" s="92"/>
      <c r="AV41" s="105"/>
      <c r="AW41" s="107"/>
      <c r="AX41" s="104"/>
      <c r="AY41" s="104"/>
      <c r="AZ41" s="39" t="s">
        <v>70</v>
      </c>
      <c r="BA41" s="39"/>
      <c r="BB41" s="39"/>
      <c r="BC41" s="39"/>
      <c r="BD41" s="111"/>
      <c r="BE41" s="111"/>
      <c r="BF41" s="39" t="s">
        <v>71</v>
      </c>
      <c r="BG41" s="39"/>
      <c r="BH41" s="39"/>
      <c r="BI41" s="39"/>
      <c r="BJ41" s="105"/>
      <c r="BK41" s="116"/>
      <c r="BL41" s="116"/>
      <c r="BM41" s="116"/>
      <c r="BN41" s="116"/>
      <c r="BO41" s="116"/>
      <c r="BP41" s="48">
        <v>5</v>
      </c>
      <c r="BQ41" s="49"/>
      <c r="BR41" s="49"/>
      <c r="BS41" s="30"/>
      <c r="BT41" s="48">
        <v>3</v>
      </c>
      <c r="BU41" s="49"/>
      <c r="BV41" s="49"/>
      <c r="BW41" s="30"/>
      <c r="BX41" s="28"/>
      <c r="BY41" s="48">
        <v>-1</v>
      </c>
      <c r="BZ41" s="48"/>
      <c r="CA41" s="48"/>
      <c r="CB41" s="30"/>
      <c r="CC41" s="48">
        <v>-5</v>
      </c>
      <c r="CD41" s="48"/>
      <c r="CE41" s="48"/>
    </row>
    <row r="42" spans="2:83" ht="16.8" customHeight="1">
      <c r="B42" s="70" t="s">
        <v>33</v>
      </c>
      <c r="C42" s="71"/>
      <c r="D42" s="10" t="s">
        <v>39</v>
      </c>
      <c r="AI42" s="30"/>
      <c r="AJ42" s="85" t="b">
        <v>0</v>
      </c>
      <c r="AK42" s="85"/>
      <c r="AL42" s="85"/>
      <c r="AM42" s="85"/>
      <c r="AN42" s="92">
        <f>IF(AJ42=TRUE,"2",0)</f>
        <v>0</v>
      </c>
      <c r="AO42" s="92"/>
      <c r="AP42" s="95" t="b">
        <v>0</v>
      </c>
      <c r="AQ42" s="95"/>
      <c r="AR42" s="95"/>
      <c r="AS42" s="95"/>
      <c r="AT42" s="92">
        <f>IF(AP42=TRUE,"1",0)</f>
        <v>0</v>
      </c>
      <c r="AU42" s="92"/>
      <c r="AV42" s="93"/>
      <c r="AW42" s="27"/>
      <c r="AX42" s="104">
        <f>IF(AZ42=TRUE,"0",0)</f>
        <v>0</v>
      </c>
      <c r="AY42" s="104"/>
      <c r="AZ42" s="85" t="b">
        <v>0</v>
      </c>
      <c r="BA42" s="85"/>
      <c r="BB42" s="85"/>
      <c r="BC42" s="85"/>
      <c r="BD42" s="111">
        <f>IF(BF42=TRUE,"-2",0)</f>
        <v>0</v>
      </c>
      <c r="BE42" s="111"/>
      <c r="BF42" s="85" t="b">
        <v>0</v>
      </c>
      <c r="BG42" s="85"/>
      <c r="BH42" s="85"/>
      <c r="BI42" s="85"/>
      <c r="BJ42" s="114"/>
      <c r="BK42" s="30"/>
      <c r="BL42" s="30"/>
      <c r="BM42" s="30"/>
      <c r="BN42" s="30"/>
      <c r="BO42" s="30"/>
      <c r="BP42" s="48">
        <v>2</v>
      </c>
      <c r="BQ42" s="49"/>
      <c r="BR42" s="49"/>
      <c r="BS42" s="30"/>
      <c r="BT42" s="48">
        <v>1</v>
      </c>
      <c r="BU42" s="49"/>
      <c r="BV42" s="49"/>
      <c r="BW42" s="30"/>
      <c r="BX42" s="28"/>
      <c r="BY42" s="48">
        <v>-1</v>
      </c>
      <c r="BZ42" s="48"/>
      <c r="CA42" s="48"/>
      <c r="CB42" s="30"/>
      <c r="CC42" s="48">
        <v>-5</v>
      </c>
      <c r="CD42" s="48"/>
      <c r="CE42" s="48"/>
    </row>
    <row r="43" spans="2:83" s="19" customFormat="1" ht="13.2" customHeight="1">
      <c r="B43" s="18"/>
      <c r="C43" s="18"/>
      <c r="AJ43" s="39" t="s">
        <v>58</v>
      </c>
      <c r="AK43" s="39"/>
      <c r="AL43" s="39"/>
      <c r="AM43" s="39"/>
      <c r="AN43" s="92"/>
      <c r="AO43" s="92"/>
      <c r="AP43" s="45" t="s">
        <v>64</v>
      </c>
      <c r="AQ43" s="45"/>
      <c r="AR43" s="45"/>
      <c r="AS43" s="45"/>
      <c r="AT43" s="92"/>
      <c r="AU43" s="92"/>
      <c r="AV43" s="105"/>
      <c r="AW43" s="107"/>
      <c r="AX43" s="104"/>
      <c r="AY43" s="104"/>
      <c r="AZ43" s="39" t="s">
        <v>72</v>
      </c>
      <c r="BA43" s="39"/>
      <c r="BB43" s="39"/>
      <c r="BC43" s="39"/>
      <c r="BD43" s="111"/>
      <c r="BE43" s="111"/>
      <c r="BF43" s="39" t="s">
        <v>73</v>
      </c>
      <c r="BG43" s="39"/>
      <c r="BH43" s="39"/>
      <c r="BI43" s="39"/>
      <c r="BJ43" s="105"/>
      <c r="BK43" s="116"/>
      <c r="BL43" s="116"/>
      <c r="BM43" s="116"/>
      <c r="BN43" s="116"/>
      <c r="BO43" s="116"/>
      <c r="BP43" s="89">
        <f>SUM(BP36:BR42)</f>
        <v>24</v>
      </c>
      <c r="BQ43" s="90"/>
      <c r="BR43" s="90"/>
      <c r="BS43" s="91"/>
      <c r="BT43" s="89">
        <f>SUM(BT36:BV42)</f>
        <v>13</v>
      </c>
      <c r="BU43" s="90"/>
      <c r="BV43" s="90"/>
      <c r="BW43" s="91"/>
      <c r="BX43" s="91"/>
      <c r="BY43" s="89">
        <f>SUM(BY36:CA42)</f>
        <v>-6</v>
      </c>
      <c r="BZ43" s="90"/>
      <c r="CA43" s="90"/>
      <c r="CB43" s="91"/>
      <c r="CC43" s="89">
        <f>SUM(CC36:CE42)</f>
        <v>-24</v>
      </c>
      <c r="CD43" s="90"/>
      <c r="CE43" s="90"/>
    </row>
    <row r="44" spans="2:83" ht="16.2" customHeight="1">
      <c r="B44" s="70" t="s">
        <v>34</v>
      </c>
      <c r="C44" s="71"/>
      <c r="D44" s="10" t="s">
        <v>40</v>
      </c>
      <c r="AI44" s="31"/>
      <c r="AJ44" s="85" t="b">
        <v>0</v>
      </c>
      <c r="AK44" s="85"/>
      <c r="AL44" s="85"/>
      <c r="AM44" s="85"/>
      <c r="AN44" s="92">
        <f>IF(AJ44=TRUE,"5",0)</f>
        <v>0</v>
      </c>
      <c r="AO44" s="92"/>
      <c r="AP44" s="95" t="b">
        <v>0</v>
      </c>
      <c r="AQ44" s="95"/>
      <c r="AR44" s="95"/>
      <c r="AS44" s="95"/>
      <c r="AT44" s="92">
        <f>IF(AP44=TRUE,"3",0)</f>
        <v>0</v>
      </c>
      <c r="AU44" s="92"/>
      <c r="AV44" s="93"/>
      <c r="AW44" s="27"/>
      <c r="AX44" s="104">
        <f>IF(AZ44=TRUE,"-1",0)</f>
        <v>0</v>
      </c>
      <c r="AY44" s="104"/>
      <c r="AZ44" s="85" t="b">
        <v>0</v>
      </c>
      <c r="BA44" s="85"/>
      <c r="BB44" s="85"/>
      <c r="BC44" s="85"/>
      <c r="BD44" s="111">
        <f>IF(BF44=TRUE,"-5",0)</f>
        <v>0</v>
      </c>
      <c r="BE44" s="111"/>
      <c r="BF44" s="85" t="b">
        <v>0</v>
      </c>
      <c r="BG44" s="85"/>
      <c r="BH44" s="85"/>
      <c r="BI44" s="85"/>
      <c r="BJ44" s="114"/>
      <c r="BK44" s="30"/>
      <c r="BL44" s="30"/>
      <c r="BM44" s="30"/>
      <c r="BN44" s="30"/>
      <c r="BO44" s="30"/>
    </row>
    <row r="45" spans="2:83" s="19" customFormat="1" ht="13.2" customHeight="1">
      <c r="B45" s="18"/>
      <c r="C45" s="18"/>
      <c r="AJ45" s="39" t="s">
        <v>59</v>
      </c>
      <c r="AK45" s="39"/>
      <c r="AL45" s="39"/>
      <c r="AM45" s="39"/>
      <c r="AN45" s="92"/>
      <c r="AO45" s="92"/>
      <c r="AP45" s="45" t="s">
        <v>65</v>
      </c>
      <c r="AQ45" s="45"/>
      <c r="AR45" s="45"/>
      <c r="AS45" s="45"/>
      <c r="AT45" s="92"/>
      <c r="AU45" s="92"/>
      <c r="AV45" s="105"/>
      <c r="AW45" s="107"/>
      <c r="AX45" s="104"/>
      <c r="AY45" s="104"/>
      <c r="AZ45" s="39" t="s">
        <v>74</v>
      </c>
      <c r="BA45" s="39"/>
      <c r="BB45" s="39"/>
      <c r="BC45" s="39"/>
      <c r="BD45" s="111"/>
      <c r="BE45" s="111"/>
      <c r="BF45" s="39" t="s">
        <v>75</v>
      </c>
      <c r="BG45" s="39"/>
      <c r="BH45" s="39"/>
      <c r="BI45" s="39"/>
      <c r="BJ45" s="105"/>
      <c r="BK45" s="116"/>
      <c r="BL45" s="116"/>
      <c r="BM45" s="116"/>
      <c r="BN45" s="116"/>
      <c r="BO45" s="116"/>
    </row>
    <row r="46" spans="2:83" ht="16.8" customHeight="1">
      <c r="B46" s="70" t="s">
        <v>35</v>
      </c>
      <c r="C46" s="71"/>
      <c r="D46" s="10" t="s">
        <v>41</v>
      </c>
      <c r="AJ46" s="85" t="b">
        <v>0</v>
      </c>
      <c r="AK46" s="85"/>
      <c r="AL46" s="85"/>
      <c r="AM46" s="85"/>
      <c r="AN46" s="92">
        <f>IF(AJ46=TRUE,"2",0)</f>
        <v>0</v>
      </c>
      <c r="AO46" s="92"/>
      <c r="AP46" s="95" t="b">
        <v>0</v>
      </c>
      <c r="AQ46" s="95"/>
      <c r="AR46" s="95"/>
      <c r="AS46" s="95"/>
      <c r="AT46" s="92">
        <f>IF(AP46=TRUE,"1",0)</f>
        <v>0</v>
      </c>
      <c r="AU46" s="92"/>
      <c r="AV46" s="93"/>
      <c r="AW46" s="27"/>
      <c r="AX46" s="104">
        <f>IF(AZ46=TRUE,"-1",0)</f>
        <v>0</v>
      </c>
      <c r="AY46" s="104"/>
      <c r="AZ46" s="85" t="b">
        <v>0</v>
      </c>
      <c r="BA46" s="85"/>
      <c r="BB46" s="85"/>
      <c r="BC46" s="85"/>
      <c r="BD46" s="111">
        <f>IF(BF46=TRUE,"-5",0)</f>
        <v>0</v>
      </c>
      <c r="BE46" s="111"/>
      <c r="BF46" s="85" t="b">
        <v>0</v>
      </c>
      <c r="BG46" s="85"/>
      <c r="BH46" s="85"/>
      <c r="BI46" s="85"/>
      <c r="BJ46" s="114"/>
      <c r="BK46" s="30"/>
      <c r="BL46" s="30"/>
      <c r="BM46" s="30"/>
      <c r="BN46" s="30"/>
      <c r="BO46" s="30"/>
    </row>
    <row r="47" spans="2:83" s="19" customFormat="1" ht="13.2" customHeight="1">
      <c r="AJ47" s="39" t="s">
        <v>60</v>
      </c>
      <c r="AK47" s="39"/>
      <c r="AL47" s="39"/>
      <c r="AM47" s="39"/>
      <c r="AN47" s="98"/>
      <c r="AO47" s="98"/>
      <c r="AP47" s="46" t="s">
        <v>59</v>
      </c>
      <c r="AQ47" s="46"/>
      <c r="AR47" s="46"/>
      <c r="AS47" s="46"/>
      <c r="AT47" s="108"/>
      <c r="AU47" s="108"/>
      <c r="AV47" s="105"/>
      <c r="AW47" s="109"/>
      <c r="AX47" s="110"/>
      <c r="AY47" s="110"/>
      <c r="AZ47" s="118" t="s">
        <v>76</v>
      </c>
      <c r="BA47" s="118"/>
      <c r="BB47" s="118"/>
      <c r="BC47" s="118"/>
      <c r="BD47" s="118"/>
      <c r="BE47" s="30"/>
      <c r="BF47" s="39" t="s">
        <v>74</v>
      </c>
      <c r="BG47" s="39"/>
      <c r="BH47" s="39"/>
      <c r="BI47" s="39"/>
      <c r="BJ47" s="105"/>
      <c r="BK47" s="116"/>
      <c r="BL47" s="116"/>
      <c r="BM47" s="116"/>
      <c r="BN47" s="116"/>
      <c r="BO47" s="116"/>
    </row>
    <row r="48" spans="2:83" s="19" customFormat="1" ht="4.8" customHeight="1">
      <c r="AJ48" s="23"/>
      <c r="AK48" s="23"/>
      <c r="AL48" s="23"/>
      <c r="AM48" s="23"/>
      <c r="AN48" s="99"/>
      <c r="AO48" s="99"/>
      <c r="AP48" s="20"/>
      <c r="AQ48" s="23"/>
      <c r="AR48" s="23"/>
      <c r="AS48" s="23"/>
      <c r="AT48" s="88"/>
      <c r="AU48" s="88"/>
      <c r="AV48" s="23"/>
      <c r="AW48" s="23"/>
      <c r="AX48" s="23"/>
      <c r="AY48" s="23"/>
      <c r="AZ48" s="23"/>
      <c r="BA48" s="23"/>
      <c r="BB48" s="23"/>
      <c r="BD48" s="23"/>
      <c r="BE48" s="23"/>
      <c r="BF48" s="23"/>
      <c r="BG48" s="23"/>
      <c r="BH48" s="23"/>
      <c r="BI48" s="23"/>
    </row>
    <row r="49" spans="2:62" s="24" customFormat="1" ht="16.8" hidden="1" customHeight="1">
      <c r="Z49" s="81" t="s">
        <v>51</v>
      </c>
      <c r="AA49" s="81"/>
      <c r="AB49" s="81"/>
      <c r="AC49" s="81"/>
      <c r="AD49" s="81"/>
      <c r="AE49" s="81"/>
      <c r="AF49" s="81"/>
      <c r="AJ49" s="32"/>
      <c r="AK49" s="32"/>
      <c r="AL49" s="32"/>
      <c r="AM49" s="33"/>
      <c r="AN49" s="86">
        <f>SUM(AN34+AN36+AN38+AN40+AN42+AN44+AN46)</f>
        <v>0</v>
      </c>
      <c r="AO49" s="87"/>
      <c r="AP49" s="32"/>
      <c r="AQ49" s="32"/>
      <c r="AR49" s="32"/>
      <c r="AS49" s="33"/>
      <c r="AT49" s="35">
        <f>SUM(AT34+AT36+AT38+AT40+AT42+AT44+AT46)</f>
        <v>0</v>
      </c>
      <c r="AU49" s="36"/>
      <c r="AV49" s="34"/>
      <c r="AW49" s="32">
        <f>SUM(AZ34,AZ36,AZ38,AZ40,AZ42,AZ44,AZ46)</f>
        <v>0</v>
      </c>
      <c r="AX49" s="37">
        <f>SUM(AX34+AX36+AX38+AX40+AX42+AX44+AX46)</f>
        <v>0</v>
      </c>
      <c r="AY49" s="36"/>
      <c r="AZ49" s="32"/>
      <c r="BA49" s="32"/>
      <c r="BB49" s="32"/>
      <c r="BD49" s="37">
        <f>SUM(BD34+BD36+BD38+BD40+BD42+BD44+BD46)</f>
        <v>0</v>
      </c>
      <c r="BE49" s="36"/>
      <c r="BF49" s="34"/>
      <c r="BG49" s="32"/>
      <c r="BH49" s="32"/>
      <c r="BI49" s="32"/>
    </row>
    <row r="50" spans="2:62" ht="6" customHeight="1"/>
    <row r="51" spans="2:62" ht="15.6" customHeight="1">
      <c r="B51" s="82" t="s">
        <v>77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3">
        <f>IF(AN49+AT49+AX49+BD49&lt;=0,0,SUM((AN49+AT49+AX49+BD49)*1000))</f>
        <v>0</v>
      </c>
      <c r="AO51" s="83"/>
      <c r="AP51" s="83"/>
      <c r="AQ51" s="83"/>
      <c r="AR51" s="83"/>
      <c r="AS51" s="83"/>
      <c r="AT51" s="83"/>
      <c r="AU51" s="83"/>
      <c r="AV51" s="83"/>
    </row>
    <row r="52" spans="2:62" ht="10.8" customHeight="1">
      <c r="B52" s="21"/>
      <c r="C52" s="79" t="s">
        <v>46</v>
      </c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6"/>
      <c r="AO52" s="6"/>
      <c r="AP52" s="6"/>
      <c r="AQ52" s="6"/>
      <c r="AR52" s="6"/>
      <c r="AS52" s="6"/>
      <c r="AT52" s="6"/>
      <c r="AU52" s="6"/>
      <c r="AV52" s="6"/>
    </row>
    <row r="53" spans="2:62" ht="6" customHeight="1"/>
    <row r="54" spans="2:62" ht="13.8" customHeight="1">
      <c r="B54" s="82" t="s">
        <v>44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4">
        <f>IF(AN51=0,24250,SUM(AN51+24250))</f>
        <v>24250</v>
      </c>
      <c r="AO54" s="84"/>
      <c r="AP54" s="84"/>
      <c r="AQ54" s="84"/>
      <c r="AR54" s="84"/>
      <c r="AS54" s="84"/>
      <c r="AT54" s="84"/>
      <c r="AU54" s="84"/>
      <c r="AV54" s="84"/>
    </row>
    <row r="55" spans="2:62" ht="6.6" customHeight="1"/>
    <row r="56" spans="2:62" s="3" customFormat="1" ht="10.199999999999999">
      <c r="B56" s="11" t="s">
        <v>45</v>
      </c>
      <c r="C56" s="79" t="s">
        <v>47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</row>
    <row r="57" spans="2:62" s="3" customFormat="1" ht="10.199999999999999">
      <c r="C57" s="79" t="s">
        <v>48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</row>
    <row r="58" spans="2:62" s="3" customFormat="1" ht="10.199999999999999">
      <c r="C58" s="79" t="s">
        <v>49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</row>
    <row r="59" spans="2:62" s="3" customFormat="1" ht="10.199999999999999">
      <c r="C59" s="79" t="s">
        <v>50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</row>
  </sheetData>
  <sheetProtection sheet="1" objects="1" scenarios="1" selectLockedCells="1"/>
  <mergeCells count="247">
    <mergeCell ref="BP43:BR43"/>
    <mergeCell ref="BT43:BV43"/>
    <mergeCell ref="BY43:CA43"/>
    <mergeCell ref="CC43:CE43"/>
    <mergeCell ref="AZ47:BD47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C58:BJ58"/>
    <mergeCell ref="C59:BJ59"/>
    <mergeCell ref="C52:AM52"/>
    <mergeCell ref="Z49:AF49"/>
    <mergeCell ref="B54:AM54"/>
    <mergeCell ref="AN51:AV51"/>
    <mergeCell ref="AN54:AV54"/>
    <mergeCell ref="C56:BJ56"/>
    <mergeCell ref="C57:BJ57"/>
    <mergeCell ref="B51:AM51"/>
    <mergeCell ref="B44:C44"/>
    <mergeCell ref="B46:C46"/>
    <mergeCell ref="B34:C34"/>
    <mergeCell ref="B36:C36"/>
    <mergeCell ref="B38:C38"/>
    <mergeCell ref="AT37:AU37"/>
    <mergeCell ref="AP38:AS38"/>
    <mergeCell ref="AT38:AU38"/>
    <mergeCell ref="AP39:AS39"/>
    <mergeCell ref="AT39:AU39"/>
    <mergeCell ref="AP40:AS40"/>
    <mergeCell ref="AT40:AU40"/>
    <mergeCell ref="AP41:AS41"/>
    <mergeCell ref="AT41:AU41"/>
    <mergeCell ref="AP42:AS42"/>
    <mergeCell ref="AT42:AU42"/>
    <mergeCell ref="AP43:AS43"/>
    <mergeCell ref="AT43:AU43"/>
    <mergeCell ref="B8:AB8"/>
    <mergeCell ref="B9:AB9"/>
    <mergeCell ref="B40:C40"/>
    <mergeCell ref="B42:C42"/>
    <mergeCell ref="B29:BJ29"/>
    <mergeCell ref="B30:BJ30"/>
    <mergeCell ref="BD12:BF12"/>
    <mergeCell ref="BH12:BJ12"/>
    <mergeCell ref="AR23:AV23"/>
    <mergeCell ref="B24:AN24"/>
    <mergeCell ref="B25:AN25"/>
    <mergeCell ref="B26:AN26"/>
    <mergeCell ref="B27:AN27"/>
    <mergeCell ref="AQ24:AV24"/>
    <mergeCell ref="AR26:AV26"/>
    <mergeCell ref="AR27:AV27"/>
    <mergeCell ref="AR25:AV25"/>
    <mergeCell ref="AO25:AQ25"/>
    <mergeCell ref="AP26:AQ26"/>
    <mergeCell ref="AP27:AQ27"/>
    <mergeCell ref="B19:BJ19"/>
    <mergeCell ref="B20:BJ20"/>
    <mergeCell ref="B22:BJ22"/>
    <mergeCell ref="AP36:AS36"/>
    <mergeCell ref="AC6:BJ6"/>
    <mergeCell ref="AC7:BJ7"/>
    <mergeCell ref="K4:AZ4"/>
    <mergeCell ref="B23:AN23"/>
    <mergeCell ref="B16:C16"/>
    <mergeCell ref="D16:BB16"/>
    <mergeCell ref="BD16:BF16"/>
    <mergeCell ref="BH16:BJ16"/>
    <mergeCell ref="B17:C17"/>
    <mergeCell ref="D17:BB17"/>
    <mergeCell ref="BD17:BF17"/>
    <mergeCell ref="BH17:BJ17"/>
    <mergeCell ref="BD13:BF13"/>
    <mergeCell ref="BH13:BJ13"/>
    <mergeCell ref="BD14:BF14"/>
    <mergeCell ref="BH14:BJ14"/>
    <mergeCell ref="BD15:BF15"/>
    <mergeCell ref="BH15:BJ15"/>
    <mergeCell ref="B13:C13"/>
    <mergeCell ref="B14:C14"/>
    <mergeCell ref="B15:C15"/>
    <mergeCell ref="D13:BB13"/>
    <mergeCell ref="D14:BB14"/>
    <mergeCell ref="D15:BB15"/>
    <mergeCell ref="K2:AZ3"/>
    <mergeCell ref="B2:J3"/>
    <mergeCell ref="BA2:BJ2"/>
    <mergeCell ref="BA3:BJ3"/>
    <mergeCell ref="BP34:BR34"/>
    <mergeCell ref="BT34:BV34"/>
    <mergeCell ref="BY34:CA34"/>
    <mergeCell ref="CC34:CE34"/>
    <mergeCell ref="BP35:BR35"/>
    <mergeCell ref="BT35:BV35"/>
    <mergeCell ref="BY35:CA35"/>
    <mergeCell ref="CC35:CE35"/>
    <mergeCell ref="AT33:AU33"/>
    <mergeCell ref="AP34:AS34"/>
    <mergeCell ref="AT34:AU34"/>
    <mergeCell ref="AP35:AS35"/>
    <mergeCell ref="AT35:AU35"/>
    <mergeCell ref="AC8:BJ8"/>
    <mergeCell ref="AC9:BJ9"/>
    <mergeCell ref="B11:BJ11"/>
    <mergeCell ref="B6:G6"/>
    <mergeCell ref="B7:G7"/>
    <mergeCell ref="H6:AB6"/>
    <mergeCell ref="H7:AB7"/>
    <mergeCell ref="BP36:BR36"/>
    <mergeCell ref="BT36:BV36"/>
    <mergeCell ref="BY36:CA36"/>
    <mergeCell ref="CC36:CE36"/>
    <mergeCell ref="BP37:BR37"/>
    <mergeCell ref="BT37:BV37"/>
    <mergeCell ref="BY37:CA37"/>
    <mergeCell ref="CC37:CE37"/>
    <mergeCell ref="BP38:BR38"/>
    <mergeCell ref="BT38:BV38"/>
    <mergeCell ref="BY38:CA38"/>
    <mergeCell ref="CC38:CE38"/>
    <mergeCell ref="BY39:CA39"/>
    <mergeCell ref="CC39:CE39"/>
    <mergeCell ref="BP40:BR40"/>
    <mergeCell ref="BT40:BV40"/>
    <mergeCell ref="BY40:CA40"/>
    <mergeCell ref="CC40:CE40"/>
    <mergeCell ref="BP41:BR41"/>
    <mergeCell ref="BT41:BV41"/>
    <mergeCell ref="BY41:CA41"/>
    <mergeCell ref="CC41:CE41"/>
    <mergeCell ref="BP42:BR42"/>
    <mergeCell ref="BT42:BV42"/>
    <mergeCell ref="BY42:CA42"/>
    <mergeCell ref="CC42:CE42"/>
    <mergeCell ref="AN34:AO34"/>
    <mergeCell ref="AJ34:AM34"/>
    <mergeCell ref="AJ32:AM32"/>
    <mergeCell ref="AJ35:AM35"/>
    <mergeCell ref="AJ36:AM36"/>
    <mergeCell ref="AJ37:AM37"/>
    <mergeCell ref="AJ38:AM38"/>
    <mergeCell ref="AJ39:AM39"/>
    <mergeCell ref="AJ40:AM40"/>
    <mergeCell ref="AJ41:AM41"/>
    <mergeCell ref="AJ42:AM42"/>
    <mergeCell ref="AN35:AO35"/>
    <mergeCell ref="AJ33:AM33"/>
    <mergeCell ref="AN32:AO32"/>
    <mergeCell ref="AN33:AO33"/>
    <mergeCell ref="AP32:AS32"/>
    <mergeCell ref="AT32:AU32"/>
    <mergeCell ref="AP33:AS33"/>
    <mergeCell ref="BP39:BR39"/>
    <mergeCell ref="BT39:BV39"/>
    <mergeCell ref="AP47:AS47"/>
    <mergeCell ref="AT47:AU47"/>
    <mergeCell ref="AJ31:AS31"/>
    <mergeCell ref="AT31:AU31"/>
    <mergeCell ref="AJ43:AM43"/>
    <mergeCell ref="AJ44:AM44"/>
    <mergeCell ref="AJ45:AM45"/>
    <mergeCell ref="AJ46:AM46"/>
    <mergeCell ref="AJ47:AM47"/>
    <mergeCell ref="AN36:AO36"/>
    <mergeCell ref="AN38:AO38"/>
    <mergeCell ref="AN40:AO40"/>
    <mergeCell ref="AN42:AO42"/>
    <mergeCell ref="AN44:AO44"/>
    <mergeCell ref="AN46:AO46"/>
    <mergeCell ref="AN37:AO37"/>
    <mergeCell ref="AN39:AO39"/>
    <mergeCell ref="AN41:AO41"/>
    <mergeCell ref="AN43:AO43"/>
    <mergeCell ref="AN45:AO45"/>
    <mergeCell ref="AN47:AO47"/>
    <mergeCell ref="AT36:AU36"/>
    <mergeCell ref="AP37:AS37"/>
    <mergeCell ref="AP44:AS44"/>
    <mergeCell ref="AT44:AU44"/>
    <mergeCell ref="AP45:AS45"/>
    <mergeCell ref="AT45:AU45"/>
    <mergeCell ref="AP46:AS46"/>
    <mergeCell ref="AT46:AU46"/>
    <mergeCell ref="BF44:BI44"/>
    <mergeCell ref="BF45:BI45"/>
    <mergeCell ref="BF46:BI46"/>
    <mergeCell ref="BF47:BI47"/>
    <mergeCell ref="AZ32:BC32"/>
    <mergeCell ref="AX32:AY32"/>
    <mergeCell ref="AX31:AY31"/>
    <mergeCell ref="AZ31:BI31"/>
    <mergeCell ref="BF34:BI34"/>
    <mergeCell ref="BF32:BI32"/>
    <mergeCell ref="AZ33:BC33"/>
    <mergeCell ref="AZ34:BC34"/>
    <mergeCell ref="BD32:BE32"/>
    <mergeCell ref="BD33:BE33"/>
    <mergeCell ref="AZ35:BC35"/>
    <mergeCell ref="AZ36:BC36"/>
    <mergeCell ref="AZ37:BC37"/>
    <mergeCell ref="AZ38:BC38"/>
    <mergeCell ref="AZ39:BC39"/>
    <mergeCell ref="AZ40:BC40"/>
    <mergeCell ref="BF35:BI35"/>
    <mergeCell ref="BF36:BI36"/>
    <mergeCell ref="BF37:BI37"/>
    <mergeCell ref="BF38:BI38"/>
    <mergeCell ref="BF39:BI39"/>
    <mergeCell ref="BF40:BI40"/>
    <mergeCell ref="BF41:BI41"/>
    <mergeCell ref="BF42:BI42"/>
    <mergeCell ref="BF43:BI43"/>
    <mergeCell ref="AX46:AY46"/>
    <mergeCell ref="AZ41:BC41"/>
    <mergeCell ref="AZ42:BC42"/>
    <mergeCell ref="AZ43:BC43"/>
    <mergeCell ref="AZ44:BC44"/>
    <mergeCell ref="AZ45:BC45"/>
    <mergeCell ref="AZ46:BC46"/>
    <mergeCell ref="BD43:BE43"/>
    <mergeCell ref="BD44:BE44"/>
    <mergeCell ref="BD45:BE45"/>
    <mergeCell ref="BD46:BE46"/>
    <mergeCell ref="AN49:AO49"/>
    <mergeCell ref="AT49:AU49"/>
    <mergeCell ref="AX49:AY49"/>
    <mergeCell ref="BD49:BE49"/>
    <mergeCell ref="AX33:AY33"/>
    <mergeCell ref="AX47:AY47"/>
    <mergeCell ref="AX34:AY34"/>
    <mergeCell ref="AX35:AY35"/>
    <mergeCell ref="AX36:AY36"/>
    <mergeCell ref="AX37:AY37"/>
    <mergeCell ref="AX38:AY38"/>
    <mergeCell ref="AX39:AY39"/>
    <mergeCell ref="AX40:AY40"/>
    <mergeCell ref="AX41:AY41"/>
    <mergeCell ref="AX42:AY42"/>
    <mergeCell ref="AX43:AY43"/>
    <mergeCell ref="AX44:AY44"/>
    <mergeCell ref="AX45:AY45"/>
  </mergeCells>
  <phoneticPr fontId="0" type="noConversion"/>
  <conditionalFormatting sqref="AZ34 AZ36 AZ38 AZ40 AZ42 AZ44 AZ46 BF34 BF36 BF38 BF40 BF42 BF44 BF46 AV49:AW49 AN54:AV54 AJ40 AV36 AV38 AV40 AJ42 AV42 AJ46 AV44 AJ44 AV46 AZ49:BA49 AJ49:AM49 AJ34 AJ36 AJ38 AP49:AS49 AV34">
    <cfRule type="cellIs" dxfId="1" priority="5" operator="equal">
      <formula>0</formula>
    </cfRule>
  </conditionalFormatting>
  <printOptions horizontalCentered="1"/>
  <pageMargins left="0.25" right="0.25" top="0.25" bottom="0.5" header="0.25" footer="0.5"/>
  <pageSetup orientation="portrait" r:id="rId1"/>
  <headerFooter alignWithMargins="0"/>
  <cellWatches>
    <cellWatch r="AN49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1055</vt:lpstr>
    </vt:vector>
  </TitlesOfParts>
  <Company>State of Idaho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BLamb</dc:creator>
  <cp:lastModifiedBy>BLamb</cp:lastModifiedBy>
  <cp:lastPrinted>2011-05-20T17:06:42Z</cp:lastPrinted>
  <dcterms:created xsi:type="dcterms:W3CDTF">2007-10-11T15:07:43Z</dcterms:created>
  <dcterms:modified xsi:type="dcterms:W3CDTF">2011-05-23T19:50:06Z</dcterms:modified>
</cp:coreProperties>
</file>